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Пользователь\Desktop\инна отчеты\бюджетные запросы\обучение\"/>
    </mc:Choice>
  </mc:AlternateContent>
  <bookViews>
    <workbookView xWindow="0" yWindow="0" windowWidth="28800" windowHeight="1225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J111" i="1" s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H36" i="1"/>
  <c r="K79" i="1"/>
  <c r="J79" i="1"/>
  <c r="I79" i="1"/>
  <c r="H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46" i="1"/>
  <c r="H45" i="1"/>
  <c r="H38" i="1"/>
  <c r="H37" i="1"/>
  <c r="G99" i="1" l="1"/>
  <c r="G89" i="1"/>
  <c r="H113" i="1"/>
  <c r="H115" i="1"/>
  <c r="H112" i="1"/>
  <c r="H114" i="1"/>
  <c r="K112" i="1"/>
  <c r="K114" i="1"/>
  <c r="G79" i="1"/>
  <c r="G84" i="1"/>
  <c r="G113" i="1"/>
  <c r="H44" i="1"/>
  <c r="K64" i="1"/>
  <c r="K59" i="1"/>
  <c r="I59" i="1"/>
  <c r="G115" i="1" l="1"/>
  <c r="G114" i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G19" i="1" l="1"/>
  <c r="K34" i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H111" i="1"/>
  <c r="G44" i="1"/>
  <c r="G111" i="1" l="1"/>
  <c r="G48" i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<sst xmlns="http://schemas.openxmlformats.org/spreadsheetml/2006/main" count="188" uniqueCount="84">
  <si>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</si>
  <si>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</si>
  <si>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</si>
  <si>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</si>
  <si>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</si>
  <si>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</si>
  <si>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</si>
  <si>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</si>
  <si>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</si>
  <si>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</si>
  <si>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</si>
  <si>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</si>
  <si>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</si>
  <si>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</si>
  <si>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</si>
  <si>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</si>
  <si>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</si>
  <si>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</si>
  <si>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</si>
  <si>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</si>
  <si>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</si>
  <si>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</si>
  <si>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</si>
  <si>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</si>
  <si>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</si>
  <si>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</si>
  <si>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</si>
  <si>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</si>
  <si>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</si>
  <si>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</si>
  <si>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</si>
  <si>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Капитальный ремонт помещений танцевального класса, зрительного зала и фасада здания МБУК "Мирновский дом культуры", расположенного по адресу: 297492 РФ Республика Крым, г. Евпатория, пгт. Мирный, ул. Школьная, 14Б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</si>
  <si>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</si>
  <si>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</si>
  <si>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</si>
  <si>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</si>
  <si>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</si>
  <si>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</si>
  <si>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</si>
  <si>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</si>
  <si>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</si>
  <si>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</si>
  <si>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</si>
  <si>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</si>
  <si>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</si>
  <si>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</si>
  <si>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</si>
  <si>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</si>
  <si>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</si>
  <si>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</si>
  <si>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</si>
  <si>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</si>
  <si>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</si>
  <si>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</si>
  <si>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</si>
  <si>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</si>
  <si>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</si>
  <si>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</si>
  <si>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</si>
  <si>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</si>
  <si>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</si>
  <si>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</si>
  <si>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</si>
  <si>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</si>
  <si>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</si>
  <si>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</si>
  <si>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</si>
  <si>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</si>
  <si>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</si>
  <si>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</si>
  <si>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</si>
  <si>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</si>
  <si>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</si>
  <si>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</si>
  <si>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</si>
  <si>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</si>
  <si>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С.В. Шульга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</si>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</sst>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4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8"/>
  <sheetViews>
    <sheetView tabSelected="1" view="pageBreakPreview" topLeftCell="A76" zoomScale="40" zoomScaleNormal="40" zoomScaleSheetLayoutView="40" workbookViewId="0">
      <selection activeCell="C99" sqref="C99:C103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33.4257812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80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81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49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48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04" t="s">
        <v>63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27"/>
      <c r="Q11" s="27"/>
      <c r="R11" s="27"/>
      <c r="S11" s="27"/>
    </row>
    <row r="12" spans="1:19" x14ac:dyDescent="0.3"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27"/>
      <c r="Q12" s="27"/>
      <c r="R12" s="27"/>
      <c r="S12" s="27"/>
    </row>
    <row r="13" spans="1:19" x14ac:dyDescent="0.3"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28" t="s">
        <v>13</v>
      </c>
      <c r="C15" s="129" t="s">
        <v>14</v>
      </c>
      <c r="D15" s="105" t="s">
        <v>15</v>
      </c>
      <c r="E15" s="131" t="s">
        <v>62</v>
      </c>
      <c r="F15" s="105" t="s">
        <v>0</v>
      </c>
      <c r="G15" s="105" t="s">
        <v>11</v>
      </c>
      <c r="H15" s="127" t="s">
        <v>52</v>
      </c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</row>
    <row r="16" spans="1:19" s="38" customFormat="1" ht="35.25" customHeight="1" x14ac:dyDescent="0.3">
      <c r="A16" s="37"/>
      <c r="B16" s="128"/>
      <c r="C16" s="130"/>
      <c r="D16" s="106"/>
      <c r="E16" s="132"/>
      <c r="F16" s="106"/>
      <c r="G16" s="106"/>
      <c r="H16" s="105" t="s">
        <v>39</v>
      </c>
      <c r="I16" s="105" t="s">
        <v>40</v>
      </c>
      <c r="J16" s="111" t="s">
        <v>41</v>
      </c>
      <c r="K16" s="105" t="s">
        <v>47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128"/>
      <c r="C17" s="130"/>
      <c r="D17" s="106"/>
      <c r="E17" s="132"/>
      <c r="F17" s="106"/>
      <c r="G17" s="106"/>
      <c r="H17" s="105"/>
      <c r="I17" s="105"/>
      <c r="J17" s="112"/>
      <c r="K17" s="105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99">
        <v>1</v>
      </c>
      <c r="C19" s="110" t="s">
        <v>77</v>
      </c>
      <c r="D19" s="108" t="s">
        <v>46</v>
      </c>
      <c r="E19" s="108"/>
      <c r="F19" s="68" t="s">
        <v>54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99"/>
      <c r="C20" s="110"/>
      <c r="D20" s="108"/>
      <c r="E20" s="108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99"/>
      <c r="C21" s="110"/>
      <c r="D21" s="108"/>
      <c r="E21" s="108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99"/>
      <c r="C22" s="110"/>
      <c r="D22" s="108"/>
      <c r="E22" s="108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99"/>
      <c r="C23" s="110"/>
      <c r="D23" s="108"/>
      <c r="E23" s="108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123" t="s">
        <v>12</v>
      </c>
      <c r="C24" s="109" t="s">
        <v>53</v>
      </c>
      <c r="D24" s="107" t="s">
        <v>46</v>
      </c>
      <c r="E24" s="101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123"/>
      <c r="C25" s="109"/>
      <c r="D25" s="107"/>
      <c r="E25" s="101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123"/>
      <c r="C26" s="109"/>
      <c r="D26" s="107"/>
      <c r="E26" s="101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123"/>
      <c r="C27" s="109"/>
      <c r="D27" s="107"/>
      <c r="E27" s="101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123"/>
      <c r="C28" s="109"/>
      <c r="D28" s="107"/>
      <c r="E28" s="101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123" t="s">
        <v>38</v>
      </c>
      <c r="C29" s="109" t="s">
        <v>75</v>
      </c>
      <c r="D29" s="107" t="s">
        <v>82</v>
      </c>
      <c r="E29" s="101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123"/>
      <c r="C30" s="109"/>
      <c r="D30" s="107"/>
      <c r="E30" s="101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123"/>
      <c r="C31" s="109"/>
      <c r="D31" s="107"/>
      <c r="E31" s="101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123"/>
      <c r="C32" s="109"/>
      <c r="D32" s="107"/>
      <c r="E32" s="101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123"/>
      <c r="C33" s="109"/>
      <c r="D33" s="107"/>
      <c r="E33" s="101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123" t="s">
        <v>43</v>
      </c>
      <c r="C34" s="110" t="s">
        <v>42</v>
      </c>
      <c r="D34" s="108" t="s">
        <v>46</v>
      </c>
      <c r="E34" s="118"/>
      <c r="F34" s="48" t="s">
        <v>55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123"/>
      <c r="C35" s="110"/>
      <c r="D35" s="108"/>
      <c r="E35" s="118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123"/>
      <c r="C36" s="110"/>
      <c r="D36" s="108"/>
      <c r="E36" s="118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123"/>
      <c r="C37" s="110"/>
      <c r="D37" s="108"/>
      <c r="E37" s="118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123"/>
      <c r="C38" s="110"/>
      <c r="D38" s="108"/>
      <c r="E38" s="118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124" t="s">
        <v>16</v>
      </c>
      <c r="C39" s="103" t="s">
        <v>66</v>
      </c>
      <c r="D39" s="101" t="s">
        <v>46</v>
      </c>
      <c r="E39" s="101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124"/>
      <c r="C40" s="103"/>
      <c r="D40" s="101"/>
      <c r="E40" s="101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124"/>
      <c r="C41" s="103"/>
      <c r="D41" s="101"/>
      <c r="E41" s="101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124"/>
      <c r="C42" s="103"/>
      <c r="D42" s="101"/>
      <c r="E42" s="101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124"/>
      <c r="C43" s="103"/>
      <c r="D43" s="101"/>
      <c r="E43" s="101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123" t="s">
        <v>17</v>
      </c>
      <c r="C44" s="110" t="s">
        <v>44</v>
      </c>
      <c r="D44" s="108" t="s">
        <v>45</v>
      </c>
      <c r="E44" s="108"/>
      <c r="F44" s="48" t="s">
        <v>27</v>
      </c>
      <c r="G44" s="49">
        <f t="shared" si="7"/>
        <v>64191.444400000008</v>
      </c>
      <c r="H44" s="54">
        <f>SUM(H45:H48)</f>
        <v>21231.985400000001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123"/>
      <c r="C45" s="110"/>
      <c r="D45" s="108"/>
      <c r="E45" s="108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123"/>
      <c r="C46" s="110"/>
      <c r="D46" s="108"/>
      <c r="E46" s="108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123"/>
      <c r="C47" s="110"/>
      <c r="D47" s="108"/>
      <c r="E47" s="108"/>
      <c r="F47" s="48" t="s">
        <v>3</v>
      </c>
      <c r="G47" s="49">
        <f t="shared" si="12"/>
        <v>64191.444399999993</v>
      </c>
      <c r="H47" s="54">
        <f t="shared" si="12"/>
        <v>21231.985400000001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123"/>
      <c r="C48" s="110"/>
      <c r="D48" s="108"/>
      <c r="E48" s="108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123" t="s">
        <v>18</v>
      </c>
      <c r="C49" s="119" t="s">
        <v>65</v>
      </c>
      <c r="D49" s="122" t="s">
        <v>45</v>
      </c>
      <c r="E49" s="101" t="s">
        <v>7</v>
      </c>
      <c r="F49" s="18" t="s">
        <v>5</v>
      </c>
      <c r="G49" s="30">
        <f t="shared" si="13"/>
        <v>5020.03</v>
      </c>
      <c r="H49" s="30">
        <f>SUM(H50:H53)</f>
        <v>1683.7059999999999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123"/>
      <c r="C50" s="120"/>
      <c r="D50" s="122"/>
      <c r="E50" s="101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123"/>
      <c r="C51" s="120"/>
      <c r="D51" s="122"/>
      <c r="E51" s="101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123"/>
      <c r="C52" s="120"/>
      <c r="D52" s="122"/>
      <c r="E52" s="101"/>
      <c r="F52" s="15" t="s">
        <v>3</v>
      </c>
      <c r="G52" s="30">
        <f t="shared" si="13"/>
        <v>5020.03</v>
      </c>
      <c r="H52" s="31">
        <v>1683.7059999999999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123"/>
      <c r="C53" s="120"/>
      <c r="D53" s="122"/>
      <c r="E53" s="101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123" t="s">
        <v>32</v>
      </c>
      <c r="C54" s="109" t="s">
        <v>61</v>
      </c>
      <c r="D54" s="107" t="s">
        <v>45</v>
      </c>
      <c r="E54" s="101" t="s">
        <v>9</v>
      </c>
      <c r="F54" s="17" t="s">
        <v>5</v>
      </c>
      <c r="G54" s="30">
        <f t="shared" si="13"/>
        <v>32501.644399999997</v>
      </c>
      <c r="H54" s="30">
        <f t="shared" ref="H54:K54" si="15">SUM(H55:H58)</f>
        <v>10346.2264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123"/>
      <c r="C55" s="121"/>
      <c r="D55" s="107"/>
      <c r="E55" s="101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123"/>
      <c r="C56" s="121"/>
      <c r="D56" s="107"/>
      <c r="E56" s="101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123"/>
      <c r="C57" s="121"/>
      <c r="D57" s="107"/>
      <c r="E57" s="101"/>
      <c r="F57" s="15" t="s">
        <v>3</v>
      </c>
      <c r="G57" s="30">
        <f t="shared" si="13"/>
        <v>32501.644399999997</v>
      </c>
      <c r="H57" s="31">
        <v>10346.2264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123"/>
      <c r="C58" s="121"/>
      <c r="D58" s="107"/>
      <c r="E58" s="101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123" t="s">
        <v>19</v>
      </c>
      <c r="C59" s="119" t="s">
        <v>22</v>
      </c>
      <c r="D59" s="122" t="s">
        <v>45</v>
      </c>
      <c r="E59" s="122" t="s">
        <v>8</v>
      </c>
      <c r="F59" s="18" t="s">
        <v>5</v>
      </c>
      <c r="G59" s="30">
        <f t="shared" si="13"/>
        <v>6070.2269999999999</v>
      </c>
      <c r="H59" s="30">
        <f>SUM(H60:H63)</f>
        <v>2128.0909999999999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123"/>
      <c r="C60" s="120"/>
      <c r="D60" s="122"/>
      <c r="E60" s="122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123"/>
      <c r="C61" s="120"/>
      <c r="D61" s="122"/>
      <c r="E61" s="122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123"/>
      <c r="C62" s="120"/>
      <c r="D62" s="122"/>
      <c r="E62" s="122"/>
      <c r="F62" s="15" t="s">
        <v>3</v>
      </c>
      <c r="G62" s="30">
        <f t="shared" si="13"/>
        <v>6070.2269999999999</v>
      </c>
      <c r="H62" s="31">
        <v>2128.0909999999999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123"/>
      <c r="C63" s="120"/>
      <c r="D63" s="122"/>
      <c r="E63" s="122"/>
      <c r="F63" s="15" t="s">
        <v>4</v>
      </c>
      <c r="G63" s="30">
        <f t="shared" si="13"/>
        <v>0</v>
      </c>
      <c r="H63" s="31">
        <v>0</v>
      </c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123" t="s">
        <v>20</v>
      </c>
      <c r="C64" s="119" t="s">
        <v>23</v>
      </c>
      <c r="D64" s="122" t="s">
        <v>45</v>
      </c>
      <c r="E64" s="122" t="s">
        <v>28</v>
      </c>
      <c r="F64" s="18" t="s">
        <v>5</v>
      </c>
      <c r="G64" s="30">
        <f t="shared" si="13"/>
        <v>20599.542999999998</v>
      </c>
      <c r="H64" s="30">
        <f t="shared" ref="H64" si="16">SUM(H65:H68)</f>
        <v>7073.9620000000004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123"/>
      <c r="C65" s="120"/>
      <c r="D65" s="122"/>
      <c r="E65" s="122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123"/>
      <c r="C66" s="120"/>
      <c r="D66" s="122"/>
      <c r="E66" s="122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123"/>
      <c r="C67" s="120"/>
      <c r="D67" s="122"/>
      <c r="E67" s="122"/>
      <c r="F67" s="15" t="s">
        <v>3</v>
      </c>
      <c r="G67" s="30">
        <f t="shared" si="13"/>
        <v>20599.542999999998</v>
      </c>
      <c r="H67" s="31">
        <v>7073.9620000000004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123"/>
      <c r="C68" s="120"/>
      <c r="D68" s="122"/>
      <c r="E68" s="122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123" t="s">
        <v>33</v>
      </c>
      <c r="C69" s="110" t="s">
        <v>51</v>
      </c>
      <c r="D69" s="108" t="s">
        <v>30</v>
      </c>
      <c r="E69" s="108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123"/>
      <c r="C70" s="110"/>
      <c r="D70" s="108"/>
      <c r="E70" s="108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123"/>
      <c r="C71" s="110"/>
      <c r="D71" s="108"/>
      <c r="E71" s="108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123"/>
      <c r="C72" s="110"/>
      <c r="D72" s="108"/>
      <c r="E72" s="108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123"/>
      <c r="C73" s="110"/>
      <c r="D73" s="108"/>
      <c r="E73" s="108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123" t="s">
        <v>21</v>
      </c>
      <c r="C74" s="103" t="s">
        <v>31</v>
      </c>
      <c r="D74" s="114" t="s">
        <v>30</v>
      </c>
      <c r="E74" s="101" t="s">
        <v>60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123"/>
      <c r="C75" s="103"/>
      <c r="D75" s="114"/>
      <c r="E75" s="101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123"/>
      <c r="C76" s="103"/>
      <c r="D76" s="114"/>
      <c r="E76" s="101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123"/>
      <c r="C77" s="103"/>
      <c r="D77" s="114"/>
      <c r="E77" s="101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123"/>
      <c r="C78" s="103"/>
      <c r="D78" s="114"/>
      <c r="E78" s="101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98" t="s">
        <v>56</v>
      </c>
      <c r="C79" s="110" t="s">
        <v>59</v>
      </c>
      <c r="D79" s="99" t="s">
        <v>30</v>
      </c>
      <c r="E79" s="100"/>
      <c r="F79" s="48" t="s">
        <v>64</v>
      </c>
      <c r="G79" s="75">
        <f t="shared" ref="G79:G88" si="17">SUM(H79:K79)</f>
        <v>400</v>
      </c>
      <c r="H79" s="75">
        <f>SUM(H80:H83)</f>
        <v>400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98"/>
      <c r="C80" s="115"/>
      <c r="D80" s="99"/>
      <c r="E80" s="100"/>
      <c r="F80" s="48" t="s">
        <v>1</v>
      </c>
      <c r="G80" s="75">
        <f t="shared" si="17"/>
        <v>0</v>
      </c>
      <c r="H80" s="75"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98"/>
      <c r="C81" s="115"/>
      <c r="D81" s="99"/>
      <c r="E81" s="100"/>
      <c r="F81" s="48" t="s">
        <v>2</v>
      </c>
      <c r="G81" s="75">
        <f t="shared" si="17"/>
        <v>0</v>
      </c>
      <c r="H81" s="75"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98"/>
      <c r="C82" s="115"/>
      <c r="D82" s="99"/>
      <c r="E82" s="100"/>
      <c r="F82" s="48" t="s">
        <v>3</v>
      </c>
      <c r="G82" s="75">
        <f t="shared" si="17"/>
        <v>400</v>
      </c>
      <c r="H82" s="75">
        <v>400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98"/>
      <c r="C83" s="115"/>
      <c r="D83" s="99"/>
      <c r="E83" s="100"/>
      <c r="F83" s="48" t="s">
        <v>4</v>
      </c>
      <c r="G83" s="75">
        <f t="shared" si="17"/>
        <v>0</v>
      </c>
      <c r="H83" s="75"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102" t="s">
        <v>57</v>
      </c>
      <c r="C84" s="103" t="s">
        <v>58</v>
      </c>
      <c r="D84" s="102" t="s">
        <v>30</v>
      </c>
      <c r="E84" s="101" t="s">
        <v>28</v>
      </c>
      <c r="F84" s="45" t="s">
        <v>5</v>
      </c>
      <c r="G84" s="30">
        <f t="shared" si="17"/>
        <v>400</v>
      </c>
      <c r="H84" s="30">
        <f>SUM(H85:H88)</f>
        <v>400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31.5" customHeight="1" x14ac:dyDescent="0.3">
      <c r="A85" s="20"/>
      <c r="B85" s="102"/>
      <c r="C85" s="103"/>
      <c r="D85" s="102"/>
      <c r="E85" s="101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31.5" customHeight="1" x14ac:dyDescent="0.3">
      <c r="A86" s="20"/>
      <c r="B86" s="102"/>
      <c r="C86" s="103"/>
      <c r="D86" s="102"/>
      <c r="E86" s="101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31.5" customHeight="1" x14ac:dyDescent="0.3">
      <c r="A87" s="20"/>
      <c r="B87" s="102"/>
      <c r="C87" s="103"/>
      <c r="D87" s="102"/>
      <c r="E87" s="101"/>
      <c r="F87" s="46" t="s">
        <v>3</v>
      </c>
      <c r="G87" s="30">
        <f t="shared" si="17"/>
        <v>400</v>
      </c>
      <c r="H87" s="31">
        <v>400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31.5" customHeight="1" x14ac:dyDescent="0.3">
      <c r="A88" s="20"/>
      <c r="B88" s="102"/>
      <c r="C88" s="103"/>
      <c r="D88" s="102"/>
      <c r="E88" s="101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89">
        <v>6</v>
      </c>
      <c r="C89" s="92" t="s">
        <v>68</v>
      </c>
      <c r="D89" s="89" t="s">
        <v>71</v>
      </c>
      <c r="E89" s="95"/>
      <c r="F89" s="48" t="s">
        <v>67</v>
      </c>
      <c r="G89" s="75">
        <f t="shared" ref="G89:G108" si="18">SUM(H89:K89)</f>
        <v>6303.4512000000004</v>
      </c>
      <c r="H89" s="76">
        <f>SUM(H90:H93)</f>
        <v>6303.4512000000004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90"/>
      <c r="C90" s="93"/>
      <c r="D90" s="90"/>
      <c r="E90" s="96"/>
      <c r="F90" s="48" t="s">
        <v>1</v>
      </c>
      <c r="G90" s="75">
        <f t="shared" si="18"/>
        <v>0</v>
      </c>
      <c r="H90" s="76">
        <f t="shared" ref="H90:K93" si="19">SUM(H95)</f>
        <v>0</v>
      </c>
      <c r="I90" s="76">
        <f t="shared" si="19"/>
        <v>0</v>
      </c>
      <c r="J90" s="76">
        <f t="shared" si="19"/>
        <v>0</v>
      </c>
      <c r="K90" s="76">
        <f t="shared" si="19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90"/>
      <c r="C91" s="93"/>
      <c r="D91" s="90"/>
      <c r="E91" s="96"/>
      <c r="F91" s="48" t="s">
        <v>2</v>
      </c>
      <c r="G91" s="75">
        <f t="shared" si="18"/>
        <v>0</v>
      </c>
      <c r="H91" s="76">
        <f t="shared" si="19"/>
        <v>0</v>
      </c>
      <c r="I91" s="76">
        <f t="shared" si="19"/>
        <v>0</v>
      </c>
      <c r="J91" s="76">
        <f t="shared" si="19"/>
        <v>0</v>
      </c>
      <c r="K91" s="76">
        <f t="shared" si="19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90"/>
      <c r="C92" s="93"/>
      <c r="D92" s="90"/>
      <c r="E92" s="96"/>
      <c r="F92" s="48" t="s">
        <v>3</v>
      </c>
      <c r="G92" s="75">
        <f t="shared" si="18"/>
        <v>6303.4512000000004</v>
      </c>
      <c r="H92" s="76">
        <f t="shared" si="19"/>
        <v>6303.4512000000004</v>
      </c>
      <c r="I92" s="76">
        <f t="shared" si="19"/>
        <v>0</v>
      </c>
      <c r="J92" s="76">
        <f t="shared" si="19"/>
        <v>0</v>
      </c>
      <c r="K92" s="76">
        <f t="shared" si="19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91"/>
      <c r="C93" s="94"/>
      <c r="D93" s="91"/>
      <c r="E93" s="97"/>
      <c r="F93" s="48" t="s">
        <v>4</v>
      </c>
      <c r="G93" s="75">
        <f t="shared" si="18"/>
        <v>0</v>
      </c>
      <c r="H93" s="76">
        <f t="shared" si="19"/>
        <v>0</v>
      </c>
      <c r="I93" s="76">
        <f t="shared" si="19"/>
        <v>0</v>
      </c>
      <c r="J93" s="76">
        <f t="shared" si="19"/>
        <v>0</v>
      </c>
      <c r="K93" s="76">
        <f t="shared" si="19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83" t="s">
        <v>69</v>
      </c>
      <c r="C94" s="80" t="s">
        <v>70</v>
      </c>
      <c r="D94" s="83" t="s">
        <v>30</v>
      </c>
      <c r="E94" s="86" t="s">
        <v>60</v>
      </c>
      <c r="F94" s="74" t="s">
        <v>5</v>
      </c>
      <c r="G94" s="30">
        <f t="shared" si="18"/>
        <v>6303.4512000000004</v>
      </c>
      <c r="H94" s="31">
        <f>SUM(H95:H98)</f>
        <v>6303.4512000000004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84"/>
      <c r="C95" s="81"/>
      <c r="D95" s="84"/>
      <c r="E95" s="87"/>
      <c r="F95" s="46" t="s">
        <v>1</v>
      </c>
      <c r="G95" s="30">
        <f t="shared" si="18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84"/>
      <c r="C96" s="81"/>
      <c r="D96" s="84"/>
      <c r="E96" s="87"/>
      <c r="F96" s="46" t="s">
        <v>2</v>
      </c>
      <c r="G96" s="30">
        <f t="shared" si="18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84"/>
      <c r="C97" s="81"/>
      <c r="D97" s="84"/>
      <c r="E97" s="87"/>
      <c r="F97" s="46" t="s">
        <v>3</v>
      </c>
      <c r="G97" s="30">
        <f t="shared" si="18"/>
        <v>6303.4512000000004</v>
      </c>
      <c r="H97" s="31">
        <v>6303.4512000000004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85"/>
      <c r="C98" s="82"/>
      <c r="D98" s="85"/>
      <c r="E98" s="88"/>
      <c r="F98" s="46" t="s">
        <v>4</v>
      </c>
      <c r="G98" s="30">
        <f t="shared" si="18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77">
        <v>7</v>
      </c>
      <c r="C99" s="92" t="s">
        <v>83</v>
      </c>
      <c r="D99" s="89" t="s">
        <v>79</v>
      </c>
      <c r="E99" s="95"/>
      <c r="F99" s="48" t="s">
        <v>72</v>
      </c>
      <c r="G99" s="75">
        <f t="shared" si="18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78"/>
      <c r="C100" s="116"/>
      <c r="D100" s="90"/>
      <c r="E100" s="96"/>
      <c r="F100" s="48" t="s">
        <v>1</v>
      </c>
      <c r="G100" s="75">
        <f t="shared" si="18"/>
        <v>546950</v>
      </c>
      <c r="H100" s="76">
        <f t="shared" ref="H100:K103" si="20">SUM(H105)</f>
        <v>0</v>
      </c>
      <c r="I100" s="76">
        <f t="shared" si="20"/>
        <v>404680</v>
      </c>
      <c r="J100" s="76">
        <f t="shared" si="20"/>
        <v>142270</v>
      </c>
      <c r="K100" s="76">
        <f t="shared" si="20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78"/>
      <c r="C101" s="116"/>
      <c r="D101" s="90"/>
      <c r="E101" s="96"/>
      <c r="F101" s="48" t="s">
        <v>2</v>
      </c>
      <c r="G101" s="75">
        <f t="shared" si="18"/>
        <v>28790</v>
      </c>
      <c r="H101" s="76">
        <f t="shared" si="20"/>
        <v>0</v>
      </c>
      <c r="I101" s="76">
        <f t="shared" si="20"/>
        <v>21300</v>
      </c>
      <c r="J101" s="76">
        <f t="shared" si="20"/>
        <v>7490</v>
      </c>
      <c r="K101" s="76">
        <f t="shared" si="20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78"/>
      <c r="C102" s="116"/>
      <c r="D102" s="90"/>
      <c r="E102" s="96"/>
      <c r="F102" s="48" t="s">
        <v>3</v>
      </c>
      <c r="G102" s="75">
        <f t="shared" si="18"/>
        <v>0</v>
      </c>
      <c r="H102" s="76">
        <f t="shared" si="20"/>
        <v>0</v>
      </c>
      <c r="I102" s="76">
        <f t="shared" si="20"/>
        <v>0</v>
      </c>
      <c r="J102" s="76">
        <f t="shared" si="20"/>
        <v>0</v>
      </c>
      <c r="K102" s="76">
        <f t="shared" si="20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79"/>
      <c r="C103" s="117"/>
      <c r="D103" s="91"/>
      <c r="E103" s="97"/>
      <c r="F103" s="48" t="s">
        <v>4</v>
      </c>
      <c r="G103" s="75">
        <f t="shared" si="18"/>
        <v>0</v>
      </c>
      <c r="H103" s="76">
        <f t="shared" si="20"/>
        <v>0</v>
      </c>
      <c r="I103" s="76">
        <f t="shared" si="20"/>
        <v>0</v>
      </c>
      <c r="J103" s="76">
        <f t="shared" si="20"/>
        <v>0</v>
      </c>
      <c r="K103" s="76">
        <f t="shared" si="20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83" t="s">
        <v>73</v>
      </c>
      <c r="C104" s="80" t="s">
        <v>74</v>
      </c>
      <c r="D104" s="83" t="s">
        <v>79</v>
      </c>
      <c r="E104" s="86" t="s">
        <v>60</v>
      </c>
      <c r="F104" s="74" t="s">
        <v>5</v>
      </c>
      <c r="G104" s="30">
        <f t="shared" si="18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84"/>
      <c r="C105" s="81"/>
      <c r="D105" s="84"/>
      <c r="E105" s="87"/>
      <c r="F105" s="46" t="s">
        <v>1</v>
      </c>
      <c r="G105" s="30">
        <f t="shared" si="18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84"/>
      <c r="C106" s="81"/>
      <c r="D106" s="84"/>
      <c r="E106" s="87"/>
      <c r="F106" s="46" t="s">
        <v>2</v>
      </c>
      <c r="G106" s="30">
        <f t="shared" si="18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84"/>
      <c r="C107" s="81"/>
      <c r="D107" s="84"/>
      <c r="E107" s="87"/>
      <c r="F107" s="46" t="s">
        <v>3</v>
      </c>
      <c r="G107" s="30">
        <f t="shared" si="18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85"/>
      <c r="C108" s="82"/>
      <c r="D108" s="85"/>
      <c r="E108" s="88"/>
      <c r="F108" s="46" t="s">
        <v>4</v>
      </c>
      <c r="G108" s="30">
        <f t="shared" si="18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13" t="s">
        <v>6</v>
      </c>
      <c r="D109" s="101"/>
      <c r="E109" s="101"/>
      <c r="F109" s="133" t="s">
        <v>0</v>
      </c>
      <c r="G109" s="126" t="s">
        <v>11</v>
      </c>
      <c r="H109" s="126" t="s">
        <v>25</v>
      </c>
      <c r="I109" s="126"/>
      <c r="J109" s="126"/>
      <c r="K109" s="126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14"/>
      <c r="D110" s="114"/>
      <c r="E110" s="101"/>
      <c r="F110" s="133"/>
      <c r="G110" s="126"/>
      <c r="H110" s="54" t="s">
        <v>30</v>
      </c>
      <c r="I110" s="54" t="s">
        <v>35</v>
      </c>
      <c r="J110" s="54" t="s">
        <v>36</v>
      </c>
      <c r="K110" s="54" t="s">
        <v>50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14"/>
      <c r="D111" s="114"/>
      <c r="E111" s="101"/>
      <c r="F111" s="73" t="s">
        <v>24</v>
      </c>
      <c r="G111" s="54">
        <f>SUM(H111:K111)</f>
        <v>2749315.31825</v>
      </c>
      <c r="H111" s="54">
        <f t="shared" ref="H111:I111" si="21">SUM(H112:H115)</f>
        <v>358895.85925000004</v>
      </c>
      <c r="I111" s="54">
        <f t="shared" si="21"/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14"/>
      <c r="D112" s="114"/>
      <c r="E112" s="101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14"/>
      <c r="D113" s="114"/>
      <c r="E113" s="101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2">SUM(J21+J36+J46+J71+J81+J91+J101)</f>
        <v>7490</v>
      </c>
      <c r="K113" s="54">
        <f t="shared" si="22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14"/>
      <c r="D114" s="114"/>
      <c r="E114" s="101"/>
      <c r="F114" s="73" t="s">
        <v>3</v>
      </c>
      <c r="G114" s="54">
        <f>SUM(H114:K114)</f>
        <v>71175.916729999997</v>
      </c>
      <c r="H114" s="54">
        <f>SUM(H22+H37+H47+H72+H82+H92+H102)</f>
        <v>28216.457730000002</v>
      </c>
      <c r="I114" s="54">
        <f t="shared" si="22"/>
        <v>21175.087</v>
      </c>
      <c r="J114" s="54">
        <f t="shared" si="22"/>
        <v>21784.371999999999</v>
      </c>
      <c r="K114" s="54">
        <f t="shared" si="22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14"/>
      <c r="D115" s="114"/>
      <c r="E115" s="101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2"/>
        <v>0</v>
      </c>
      <c r="J115" s="54">
        <f t="shared" si="22"/>
        <v>0</v>
      </c>
      <c r="K115" s="54">
        <f t="shared" si="22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125" t="s">
        <v>78</v>
      </c>
      <c r="C118" s="125"/>
      <c r="D118" s="125"/>
      <c r="E118" s="125"/>
      <c r="F118" s="125"/>
      <c r="G118" s="125"/>
      <c r="H118" s="41"/>
      <c r="I118" s="41"/>
      <c r="J118" s="61" t="s">
        <v>76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21"/>
      <c r="I121" s="11"/>
      <c r="J121" s="11"/>
      <c r="K121" s="14"/>
    </row>
    <row r="122" spans="1:19" s="5" customFormat="1" ht="31.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31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6" customFormat="1" ht="47.1" customHeight="1" x14ac:dyDescent="0.3">
      <c r="A176" s="23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6" customFormat="1" ht="47.1" customHeight="1" x14ac:dyDescent="0.3">
      <c r="A177" s="23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6" customFormat="1" ht="47.1" customHeight="1" x14ac:dyDescent="0.3">
      <c r="A178" s="23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6" customFormat="1" ht="47.1" customHeight="1" x14ac:dyDescent="0.3">
      <c r="A179" s="23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6" customFormat="1" ht="47.1" customHeight="1" x14ac:dyDescent="0.3">
      <c r="A180" s="23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6" customFormat="1" ht="31.5" customHeight="1" x14ac:dyDescent="0.3">
      <c r="A181" s="23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6" customFormat="1" ht="31.5" customHeight="1" x14ac:dyDescent="0.3">
      <c r="A182" s="23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6" customFormat="1" ht="31.5" customHeight="1" x14ac:dyDescent="0.3">
      <c r="A183" s="23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6" customFormat="1" ht="31.5" customHeight="1" x14ac:dyDescent="0.3">
      <c r="A184" s="23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6" customFormat="1" ht="148.5" customHeight="1" x14ac:dyDescent="0.3">
      <c r="A185" s="23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6" customFormat="1" ht="42" customHeight="1" x14ac:dyDescent="0.3">
      <c r="A186" s="23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6" customFormat="1" ht="42" customHeight="1" x14ac:dyDescent="0.3">
      <c r="A187" s="23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6" customFormat="1" ht="42" customHeight="1" x14ac:dyDescent="0.3">
      <c r="A188" s="23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6" customFormat="1" ht="42" customHeight="1" x14ac:dyDescent="0.3">
      <c r="A189" s="23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6" customFormat="1" ht="42" customHeight="1" x14ac:dyDescent="0.3">
      <c r="A190" s="23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6" customFormat="1" ht="42" customHeight="1" x14ac:dyDescent="0.3">
      <c r="A191" s="23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6" customFormat="1" ht="42" customHeight="1" x14ac:dyDescent="0.3">
      <c r="A192" s="23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6" customFormat="1" ht="42" customHeight="1" x14ac:dyDescent="0.3">
      <c r="A193" s="23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6" customFormat="1" ht="42" customHeight="1" x14ac:dyDescent="0.3">
      <c r="A194" s="23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6" customFormat="1" ht="42" customHeight="1" x14ac:dyDescent="0.3">
      <c r="A195" s="23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6" customFormat="1" ht="42" customHeight="1" x14ac:dyDescent="0.3">
      <c r="A196" s="23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6" customFormat="1" ht="42" customHeight="1" x14ac:dyDescent="0.3">
      <c r="A197" s="23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6" customFormat="1" ht="42" customHeight="1" x14ac:dyDescent="0.3">
      <c r="A198" s="23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2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2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5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7" customFormat="1" ht="45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7" customFormat="1" ht="45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7" customFormat="1" ht="4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7" customFormat="1" ht="69.7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31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31.5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31.5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31.5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31.5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31.5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31.5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31.5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31.5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31.5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31.5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31.5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31.5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31.5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31.5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31.5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31.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6" customFormat="1" ht="31.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6" customFormat="1" ht="31.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6" customFormat="1" ht="31.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6" customFormat="1" ht="31.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50.2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31.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23" customFormat="1" ht="31.5" customHeight="1" x14ac:dyDescent="0.3"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23" customFormat="1" ht="31.5" customHeight="1" x14ac:dyDescent="0.3"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23" customFormat="1" ht="31.5" customHeight="1" x14ac:dyDescent="0.3"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23" customFormat="1" ht="31.5" customHeight="1" x14ac:dyDescent="0.3"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23" customFormat="1" ht="31.5" customHeight="1" x14ac:dyDescent="0.3"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6" customFormat="1" ht="31.5" customHeight="1" x14ac:dyDescent="0.3">
      <c r="A384" s="23"/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6" customFormat="1" ht="31.5" customHeight="1" x14ac:dyDescent="0.3">
      <c r="A385" s="23"/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6" customFormat="1" ht="31.5" customHeight="1" x14ac:dyDescent="0.3">
      <c r="A386" s="23"/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6" customFormat="1" ht="31.5" customHeight="1" x14ac:dyDescent="0.3">
      <c r="A387" s="23"/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6" customFormat="1" ht="31.5" customHeight="1" x14ac:dyDescent="0.3">
      <c r="A388" s="23"/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23" customFormat="1" ht="31.5" customHeight="1" x14ac:dyDescent="0.3"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23" customFormat="1" ht="31.5" customHeight="1" x14ac:dyDescent="0.3"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23" customFormat="1" ht="31.5" customHeight="1" x14ac:dyDescent="0.3"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23" customFormat="1" ht="31.5" customHeight="1" x14ac:dyDescent="0.3"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23" customFormat="1" ht="31.5" customHeight="1" x14ac:dyDescent="0.3"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7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7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7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7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7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7" customFormat="1" ht="31.5" customHeight="1" x14ac:dyDescent="0.3">
      <c r="A406" s="47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7" customFormat="1" ht="31.5" customHeight="1" x14ac:dyDescent="0.3">
      <c r="A407" s="27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7" customFormat="1" ht="31.5" customHeight="1" x14ac:dyDescent="0.3">
      <c r="A408" s="27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7" customFormat="1" ht="31.5" customHeight="1" x14ac:dyDescent="0.3">
      <c r="A409" s="27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7" customFormat="1" ht="31.5" customHeight="1" x14ac:dyDescent="0.3">
      <c r="A410" s="27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6" customFormat="1" ht="31.5" customHeight="1" x14ac:dyDescent="0.3">
      <c r="A419" s="23"/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6" customFormat="1" ht="31.5" customHeight="1" x14ac:dyDescent="0.3">
      <c r="A420" s="23"/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6" customFormat="1" ht="31.5" customHeight="1" x14ac:dyDescent="0.3">
      <c r="A421" s="23"/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6" customFormat="1" ht="31.5" customHeight="1" x14ac:dyDescent="0.3">
      <c r="A422" s="23"/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6" customFormat="1" ht="31.5" customHeight="1" x14ac:dyDescent="0.3">
      <c r="A423" s="23"/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6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6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6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6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6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6" customFormat="1" ht="31.5" customHeight="1" x14ac:dyDescent="0.3">
      <c r="A429" s="23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6" customFormat="1" ht="31.5" customHeight="1" x14ac:dyDescent="0.3">
      <c r="A430" s="23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3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3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3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7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7" customFormat="1" ht="72.7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8" customFormat="1" ht="31.5" customHeight="1" x14ac:dyDescent="0.3">
      <c r="A451" s="19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8" customFormat="1" ht="31.5" customHeight="1" x14ac:dyDescent="0.3">
      <c r="A452" s="19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8" customFormat="1" ht="31.5" customHeight="1" x14ac:dyDescent="0.3">
      <c r="A453" s="19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8" customFormat="1" ht="31.5" customHeight="1" x14ac:dyDescent="0.3">
      <c r="A454" s="19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8" customFormat="1" ht="41.25" customHeight="1" x14ac:dyDescent="0.3">
      <c r="A455" s="19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19" customFormat="1" ht="31.5" customHeight="1" x14ac:dyDescent="0.3"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19" customFormat="1" ht="31.5" customHeight="1" x14ac:dyDescent="0.3"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19" customFormat="1" ht="31.5" customHeight="1" x14ac:dyDescent="0.3"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19" customFormat="1" ht="31.5" customHeight="1" x14ac:dyDescent="0.3"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19" customFormat="1" ht="61.5" customHeight="1" x14ac:dyDescent="0.3"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35" customFormat="1" ht="31.5" customHeight="1" x14ac:dyDescent="0.3">
      <c r="A461" s="34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35" customFormat="1" ht="31.5" customHeight="1" x14ac:dyDescent="0.3">
      <c r="A462" s="34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35" customFormat="1" ht="31.5" customHeight="1" x14ac:dyDescent="0.3">
      <c r="A463" s="34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35" customFormat="1" ht="31.5" customHeight="1" x14ac:dyDescent="0.3">
      <c r="A464" s="34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9" s="35" customFormat="1" ht="31.5" customHeight="1" x14ac:dyDescent="0.3">
      <c r="A465" s="34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9" s="9" customFormat="1" ht="31.5" customHeight="1" x14ac:dyDescent="0.3">
      <c r="A466" s="19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9" s="9" customFormat="1" ht="31.5" customHeight="1" x14ac:dyDescent="0.3">
      <c r="A467" s="19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9" s="9" customFormat="1" ht="31.5" customHeight="1" x14ac:dyDescent="0.3">
      <c r="A468" s="19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9" s="9" customFormat="1" ht="31.5" customHeight="1" x14ac:dyDescent="0.3">
      <c r="A469" s="19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9" s="9" customFormat="1" ht="31.5" customHeight="1" x14ac:dyDescent="0.3">
      <c r="A470" s="19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9" ht="24.95" customHeight="1" x14ac:dyDescent="0.3">
      <c r="L471" s="1"/>
      <c r="M471" s="1"/>
      <c r="N471" s="1"/>
      <c r="O471" s="1"/>
      <c r="P471" s="1"/>
      <c r="Q471" s="1"/>
      <c r="R471" s="1"/>
      <c r="S471" s="1"/>
    </row>
    <row r="472" spans="1:19" ht="24.95" customHeight="1" x14ac:dyDescent="0.3">
      <c r="L472" s="1"/>
      <c r="M472" s="1"/>
      <c r="N472" s="1"/>
      <c r="O472" s="1"/>
      <c r="P472" s="1"/>
      <c r="Q472" s="1"/>
      <c r="R472" s="1"/>
      <c r="S472" s="1"/>
    </row>
    <row r="473" spans="1:19" ht="24.95" customHeight="1" x14ac:dyDescent="0.3">
      <c r="L473" s="1"/>
      <c r="M473" s="1"/>
      <c r="N473" s="1"/>
      <c r="O473" s="1"/>
      <c r="P473" s="1"/>
      <c r="Q473" s="1"/>
      <c r="R473" s="1"/>
      <c r="S473" s="1"/>
    </row>
    <row r="474" spans="1:19" ht="24.75" customHeight="1" x14ac:dyDescent="0.3">
      <c r="L474" s="1"/>
      <c r="M474" s="1"/>
      <c r="N474" s="1"/>
      <c r="O474" s="1"/>
      <c r="P474" s="1"/>
      <c r="Q474" s="1"/>
      <c r="R474" s="1"/>
      <c r="S474" s="1"/>
    </row>
    <row r="475" spans="1:19" ht="24.75" customHeight="1" x14ac:dyDescent="0.3">
      <c r="L475" s="1"/>
      <c r="M475" s="1"/>
      <c r="N475" s="1"/>
      <c r="O475" s="1"/>
      <c r="P475" s="1"/>
      <c r="Q475" s="1"/>
      <c r="R475" s="1"/>
      <c r="S475" s="1"/>
    </row>
    <row r="476" spans="1:19" s="10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9" s="10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9" s="10" customFormat="1" ht="31.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9" s="10" customFormat="1" ht="31.5" customHeight="1" x14ac:dyDescent="0.3">
      <c r="A479" s="19"/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9" s="10" customFormat="1" ht="68.25" customHeight="1" x14ac:dyDescent="0.3">
      <c r="A480" s="19"/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8" customFormat="1" ht="31.5" hidden="1" customHeight="1" x14ac:dyDescent="0.3">
      <c r="A481" s="19"/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8" customFormat="1" ht="31.5" hidden="1" customHeight="1" x14ac:dyDescent="0.3">
      <c r="A482" s="19"/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8" customFormat="1" ht="31.5" customHeight="1" x14ac:dyDescent="0.3">
      <c r="A483" s="19"/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8" customFormat="1" ht="31.5" customHeight="1" x14ac:dyDescent="0.3">
      <c r="A484" s="19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8" customFormat="1" ht="103.5" customHeight="1" x14ac:dyDescent="0.3">
      <c r="A485" s="19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8" customFormat="1" ht="6.75" customHeight="1" x14ac:dyDescent="0.3">
      <c r="A486" s="19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8" customFormat="1" ht="31.5" hidden="1" customHeight="1" x14ac:dyDescent="0.3">
      <c r="A487" s="19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8" customFormat="1" ht="31.5" hidden="1" customHeight="1" x14ac:dyDescent="0.3">
      <c r="A488" s="19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8" customFormat="1" ht="31.5" hidden="1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8" customFormat="1" ht="31.5" hidden="1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hidden="1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hidden="1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hidden="1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s="9" customFormat="1" ht="31.5" hidden="1" customHeight="1" x14ac:dyDescent="0.3">
      <c r="A494" s="19"/>
      <c r="B494" s="26"/>
      <c r="C494" s="24"/>
      <c r="D494" s="12"/>
      <c r="E494" s="12"/>
      <c r="F494" s="38"/>
      <c r="G494" s="21"/>
      <c r="H494" s="21"/>
      <c r="I494" s="11"/>
      <c r="J494" s="11"/>
      <c r="K494" s="14"/>
    </row>
    <row r="495" spans="1:19" s="9" customFormat="1" ht="31.5" hidden="1" customHeight="1" x14ac:dyDescent="0.3">
      <c r="A495" s="19"/>
      <c r="B495" s="26"/>
      <c r="C495" s="24"/>
      <c r="D495" s="12"/>
      <c r="E495" s="12"/>
      <c r="F495" s="38"/>
      <c r="G495" s="21"/>
      <c r="H495" s="21"/>
      <c r="I495" s="11"/>
      <c r="J495" s="11"/>
      <c r="K495" s="14"/>
    </row>
    <row r="496" spans="1:19" ht="31.5" hidden="1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2:19" ht="31.5" hidden="1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2:19" ht="31.5" hidden="1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2:19" ht="31.5" hidden="1" customHeight="1" x14ac:dyDescent="0.3">
      <c r="L499" s="1"/>
      <c r="M499" s="1"/>
      <c r="N499" s="1"/>
      <c r="O499" s="1"/>
      <c r="P499" s="1"/>
      <c r="Q499" s="1"/>
      <c r="R499" s="1"/>
      <c r="S499" s="1"/>
    </row>
    <row r="500" spans="12:19" ht="27" hidden="1" customHeight="1" x14ac:dyDescent="0.3">
      <c r="L500" s="1"/>
      <c r="M500" s="1"/>
      <c r="N500" s="1"/>
      <c r="O500" s="1"/>
      <c r="P500" s="1"/>
      <c r="Q500" s="1"/>
      <c r="R500" s="1"/>
      <c r="S500" s="1"/>
    </row>
    <row r="501" spans="12:19" ht="31.5" hidden="1" customHeight="1" x14ac:dyDescent="0.3">
      <c r="L501" s="1"/>
      <c r="M501" s="1"/>
      <c r="N501" s="1"/>
      <c r="O501" s="1"/>
      <c r="P501" s="1"/>
      <c r="Q501" s="1"/>
      <c r="R501" s="1"/>
      <c r="S501" s="1"/>
    </row>
    <row r="502" spans="12:19" ht="31.5" hidden="1" customHeight="1" x14ac:dyDescent="0.3">
      <c r="L502" s="1"/>
      <c r="M502" s="1"/>
      <c r="N502" s="1"/>
      <c r="O502" s="1"/>
      <c r="P502" s="1"/>
      <c r="Q502" s="1"/>
      <c r="R502" s="1"/>
      <c r="S502" s="1"/>
    </row>
    <row r="503" spans="12:19" ht="24" hidden="1" customHeight="1" x14ac:dyDescent="0.3">
      <c r="L503" s="1"/>
      <c r="M503" s="1"/>
      <c r="N503" s="1"/>
      <c r="O503" s="1"/>
      <c r="P503" s="1"/>
      <c r="Q503" s="1"/>
      <c r="R503" s="1"/>
      <c r="S503" s="1"/>
    </row>
    <row r="504" spans="12:19" ht="31.5" hidden="1" customHeight="1" x14ac:dyDescent="0.3">
      <c r="L504" s="1"/>
      <c r="M504" s="1"/>
      <c r="N504" s="1"/>
      <c r="O504" s="1"/>
      <c r="P504" s="1"/>
      <c r="Q504" s="1"/>
      <c r="R504" s="1"/>
      <c r="S504" s="1"/>
    </row>
    <row r="505" spans="12:19" ht="31.5" hidden="1" customHeight="1" x14ac:dyDescent="0.3">
      <c r="L505" s="1"/>
      <c r="M505" s="1"/>
      <c r="N505" s="1"/>
      <c r="O505" s="1"/>
      <c r="P505" s="1"/>
      <c r="Q505" s="1"/>
      <c r="R505" s="1"/>
      <c r="S505" s="1"/>
    </row>
    <row r="506" spans="12:19" ht="31.5" hidden="1" customHeight="1" x14ac:dyDescent="0.3">
      <c r="L506" s="1"/>
      <c r="M506" s="1"/>
      <c r="N506" s="1"/>
      <c r="O506" s="1"/>
      <c r="P506" s="1"/>
      <c r="Q506" s="1"/>
      <c r="R506" s="1"/>
      <c r="S506" s="1"/>
    </row>
    <row r="507" spans="12:19" ht="31.5" hidden="1" customHeight="1" x14ac:dyDescent="0.3">
      <c r="L507" s="1"/>
      <c r="M507" s="1"/>
      <c r="N507" s="1"/>
      <c r="O507" s="1"/>
      <c r="P507" s="1"/>
      <c r="Q507" s="1"/>
      <c r="R507" s="1"/>
      <c r="S507" s="1"/>
    </row>
    <row r="508" spans="12:19" ht="31.5" hidden="1" customHeight="1" x14ac:dyDescent="0.3">
      <c r="L508" s="1"/>
      <c r="M508" s="1"/>
      <c r="N508" s="1"/>
      <c r="O508" s="1"/>
      <c r="P508" s="1"/>
      <c r="Q508" s="1"/>
      <c r="R508" s="1"/>
      <c r="S508" s="1"/>
    </row>
    <row r="509" spans="12:19" ht="31.5" customHeight="1" x14ac:dyDescent="0.3">
      <c r="L509" s="1"/>
      <c r="M509" s="1"/>
      <c r="N509" s="1"/>
      <c r="O509" s="1"/>
      <c r="P509" s="1"/>
      <c r="Q509" s="1"/>
      <c r="R509" s="1"/>
      <c r="S509" s="1"/>
    </row>
    <row r="510" spans="12:19" ht="31.5" customHeight="1" x14ac:dyDescent="0.3">
      <c r="L510" s="1"/>
      <c r="M510" s="1"/>
      <c r="N510" s="1"/>
      <c r="O510" s="1"/>
      <c r="P510" s="1"/>
      <c r="Q510" s="1"/>
      <c r="R510" s="1"/>
      <c r="S510" s="1"/>
    </row>
    <row r="511" spans="12:19" ht="31.5" customHeight="1" x14ac:dyDescent="0.3">
      <c r="L511" s="1"/>
      <c r="M511" s="1"/>
      <c r="N511" s="1"/>
      <c r="O511" s="1"/>
      <c r="P511" s="1"/>
      <c r="Q511" s="1"/>
      <c r="R511" s="1"/>
      <c r="S511" s="1"/>
    </row>
    <row r="512" spans="12:19" ht="31.5" customHeight="1" x14ac:dyDescent="0.3">
      <c r="L512" s="1"/>
      <c r="M512" s="1"/>
      <c r="N512" s="1"/>
      <c r="O512" s="1"/>
      <c r="P512" s="1"/>
      <c r="Q512" s="1"/>
      <c r="R512" s="1"/>
      <c r="S512" s="1"/>
    </row>
    <row r="513" spans="1:19" ht="31.5" customHeight="1" x14ac:dyDescent="0.3">
      <c r="L513" s="1"/>
      <c r="M513" s="1"/>
      <c r="N513" s="1"/>
      <c r="O513" s="1"/>
      <c r="P513" s="1"/>
      <c r="Q513" s="1"/>
      <c r="R513" s="1"/>
      <c r="S513" s="1"/>
    </row>
    <row r="514" spans="1:19" ht="31.5" customHeight="1" x14ac:dyDescent="0.3">
      <c r="L514" s="1"/>
      <c r="M514" s="1"/>
      <c r="N514" s="1"/>
      <c r="O514" s="1"/>
      <c r="P514" s="1"/>
      <c r="Q514" s="1"/>
      <c r="R514" s="1"/>
      <c r="S514" s="1"/>
    </row>
    <row r="515" spans="1:19" ht="31.5" customHeight="1" x14ac:dyDescent="0.3">
      <c r="L515" s="1"/>
      <c r="M515" s="1"/>
      <c r="N515" s="1"/>
      <c r="O515" s="1"/>
      <c r="P515" s="1"/>
      <c r="Q515" s="1"/>
      <c r="R515" s="1"/>
      <c r="S515" s="1"/>
    </row>
    <row r="516" spans="1:19" s="9" customFormat="1" ht="31.5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  <c r="Q517" s="9" t="s">
        <v>34</v>
      </c>
    </row>
    <row r="518" spans="1:19" s="9" customFormat="1" ht="31.5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s="9" customFormat="1" ht="31.5" customHeight="1" x14ac:dyDescent="0.3">
      <c r="A519" s="19"/>
      <c r="B519" s="26"/>
      <c r="C519" s="24"/>
      <c r="D519" s="12"/>
      <c r="E519" s="12"/>
      <c r="F519" s="38"/>
      <c r="G519" s="21"/>
      <c r="H519" s="21"/>
      <c r="I519" s="11"/>
      <c r="J519" s="11"/>
      <c r="K519" s="14"/>
    </row>
    <row r="520" spans="1:19" s="9" customFormat="1" ht="31.5" customHeight="1" x14ac:dyDescent="0.3">
      <c r="A520" s="19"/>
      <c r="B520" s="26"/>
      <c r="C520" s="24"/>
      <c r="D520" s="12"/>
      <c r="E520" s="12"/>
      <c r="F520" s="38"/>
      <c r="G520" s="21"/>
      <c r="H520" s="21"/>
      <c r="I520" s="11"/>
      <c r="J520" s="11"/>
      <c r="K520" s="14"/>
    </row>
    <row r="521" spans="1:19" ht="31.5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31.5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s="19" customFormat="1" ht="31.5" customHeight="1" x14ac:dyDescent="0.3">
      <c r="B526" s="26"/>
      <c r="C526" s="24"/>
      <c r="D526" s="12"/>
      <c r="E526" s="12"/>
      <c r="F526" s="38"/>
      <c r="G526" s="21"/>
      <c r="H526" s="21"/>
      <c r="I526" s="11"/>
      <c r="J526" s="11"/>
      <c r="K526" s="14"/>
    </row>
    <row r="527" spans="1:19" s="19" customFormat="1" ht="31.5" customHeight="1" x14ac:dyDescent="0.3">
      <c r="B527" s="26"/>
      <c r="C527" s="24"/>
      <c r="D527" s="12"/>
      <c r="E527" s="12"/>
      <c r="F527" s="38"/>
      <c r="G527" s="21"/>
      <c r="H527" s="21"/>
      <c r="I527" s="11"/>
      <c r="J527" s="11"/>
      <c r="K527" s="14"/>
    </row>
    <row r="528" spans="1:19" s="19" customFormat="1" ht="31.5" customHeight="1" x14ac:dyDescent="0.3">
      <c r="B528" s="26"/>
      <c r="C528" s="24"/>
      <c r="D528" s="12"/>
      <c r="E528" s="12"/>
      <c r="F528" s="38"/>
      <c r="G528" s="21"/>
      <c r="H528" s="21"/>
      <c r="I528" s="11"/>
      <c r="J528" s="11"/>
      <c r="K528" s="14"/>
    </row>
    <row r="529" spans="1:19" s="19" customFormat="1" ht="31.5" customHeight="1" x14ac:dyDescent="0.3">
      <c r="B529" s="26"/>
      <c r="C529" s="24"/>
      <c r="D529" s="12"/>
      <c r="E529" s="12"/>
      <c r="F529" s="38"/>
      <c r="G529" s="21"/>
      <c r="H529" s="21"/>
      <c r="I529" s="11"/>
      <c r="J529" s="11"/>
      <c r="K529" s="14"/>
    </row>
    <row r="530" spans="1:19" s="19" customFormat="1" ht="31.5" customHeight="1" x14ac:dyDescent="0.3">
      <c r="B530" s="26"/>
      <c r="C530" s="24"/>
      <c r="D530" s="12"/>
      <c r="E530" s="12"/>
      <c r="F530" s="38"/>
      <c r="G530" s="21"/>
      <c r="H530" s="21"/>
      <c r="I530" s="11"/>
      <c r="J530" s="11"/>
      <c r="K530" s="14"/>
    </row>
    <row r="531" spans="1:19" s="19" customFormat="1" ht="31.5" customHeight="1" x14ac:dyDescent="0.3">
      <c r="B531" s="26"/>
      <c r="C531" s="24"/>
      <c r="D531" s="12"/>
      <c r="E531" s="12"/>
      <c r="F531" s="38"/>
      <c r="G531" s="21"/>
      <c r="H531" s="21"/>
      <c r="I531" s="11"/>
      <c r="J531" s="11"/>
      <c r="K531" s="14"/>
    </row>
    <row r="532" spans="1:19" s="19" customFormat="1" ht="31.5" customHeight="1" x14ac:dyDescent="0.3">
      <c r="B532" s="26"/>
      <c r="C532" s="24"/>
      <c r="D532" s="12"/>
      <c r="E532" s="12"/>
      <c r="F532" s="38"/>
      <c r="G532" s="21"/>
      <c r="H532" s="21"/>
      <c r="I532" s="11"/>
      <c r="J532" s="11"/>
      <c r="K532" s="14"/>
    </row>
    <row r="533" spans="1:19" s="19" customFormat="1" ht="31.5" customHeight="1" x14ac:dyDescent="0.3">
      <c r="B533" s="26"/>
      <c r="C533" s="24"/>
      <c r="D533" s="12"/>
      <c r="E533" s="12"/>
      <c r="F533" s="38"/>
      <c r="G533" s="21"/>
      <c r="H533" s="21"/>
      <c r="I533" s="11"/>
      <c r="J533" s="11"/>
      <c r="K533" s="14"/>
    </row>
    <row r="534" spans="1:19" s="19" customFormat="1" ht="31.5" customHeight="1" x14ac:dyDescent="0.3">
      <c r="B534" s="26"/>
      <c r="C534" s="24"/>
      <c r="D534" s="12"/>
      <c r="E534" s="12"/>
      <c r="F534" s="38"/>
      <c r="G534" s="21"/>
      <c r="H534" s="21"/>
      <c r="I534" s="11"/>
      <c r="J534" s="11"/>
      <c r="K534" s="14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ht="31.5" customHeight="1" x14ac:dyDescent="0.3">
      <c r="L539" s="1"/>
      <c r="M539" s="1"/>
      <c r="N539" s="1"/>
      <c r="O539" s="1"/>
      <c r="P539" s="1"/>
      <c r="Q539" s="1"/>
      <c r="R539" s="1"/>
      <c r="S539" s="1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</row>
    <row r="541" spans="1:19" ht="31.5" customHeight="1" x14ac:dyDescent="0.3">
      <c r="L541" s="1"/>
      <c r="M541" s="1"/>
      <c r="N541" s="1"/>
      <c r="O541" s="1"/>
      <c r="P541" s="1"/>
      <c r="Q541" s="1"/>
      <c r="R541" s="1"/>
      <c r="S541" s="1"/>
    </row>
    <row r="542" spans="1:19" ht="31.5" customHeight="1" x14ac:dyDescent="0.3">
      <c r="L542" s="1"/>
      <c r="M542" s="1"/>
      <c r="N542" s="1"/>
      <c r="O542" s="1"/>
      <c r="P542" s="1"/>
      <c r="Q542" s="1"/>
      <c r="R542" s="1"/>
      <c r="S542" s="1"/>
    </row>
    <row r="543" spans="1:19" x14ac:dyDescent="0.3">
      <c r="L543" s="1"/>
      <c r="M543" s="1"/>
      <c r="N543" s="1"/>
      <c r="O543" s="1"/>
      <c r="P543" s="1"/>
      <c r="Q543" s="1"/>
      <c r="R543" s="1"/>
      <c r="S543" s="1"/>
    </row>
    <row r="544" spans="1:19" ht="21.7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12:19" ht="41.2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12:19" ht="24.9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12:19" ht="24.9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12:19" ht="24.9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12:19" ht="24.95" customHeight="1" x14ac:dyDescent="0.3">
      <c r="L549" s="1"/>
      <c r="M549" s="1"/>
      <c r="N549" s="1"/>
      <c r="O549" s="1"/>
      <c r="P549" s="1"/>
      <c r="Q549" s="1"/>
      <c r="R549" s="1"/>
      <c r="S549" s="1"/>
    </row>
    <row r="550" spans="12:19" ht="49.5" customHeight="1" x14ac:dyDescent="0.3">
      <c r="L550" s="1"/>
      <c r="M550" s="1"/>
      <c r="N550" s="1"/>
      <c r="O550" s="1"/>
      <c r="P550" s="1"/>
      <c r="Q550" s="1"/>
      <c r="R550" s="1"/>
      <c r="S550" s="1"/>
    </row>
    <row r="551" spans="12:19" ht="24.95" customHeight="1" x14ac:dyDescent="0.3">
      <c r="L551" s="1"/>
      <c r="M551" s="1"/>
      <c r="N551" s="1"/>
      <c r="O551" s="1"/>
      <c r="P551" s="1"/>
      <c r="Q551" s="1"/>
      <c r="R551" s="1"/>
      <c r="S551" s="1"/>
    </row>
    <row r="552" spans="12:19" ht="24.95" customHeight="1" x14ac:dyDescent="0.3">
      <c r="L552" s="1"/>
      <c r="M552" s="1"/>
      <c r="N552" s="1"/>
      <c r="O552" s="1"/>
      <c r="P552" s="1"/>
      <c r="Q552" s="1"/>
      <c r="R552" s="1"/>
      <c r="S552" s="1"/>
    </row>
    <row r="553" spans="12:19" ht="24.95" customHeight="1" x14ac:dyDescent="0.3">
      <c r="L553" s="1"/>
      <c r="M553" s="1"/>
      <c r="N553" s="1"/>
      <c r="O553" s="1"/>
      <c r="P553" s="1"/>
      <c r="Q553" s="1"/>
      <c r="R553" s="1"/>
      <c r="S553" s="1"/>
    </row>
    <row r="554" spans="12:19" ht="24.95" customHeight="1" x14ac:dyDescent="0.3">
      <c r="L554" s="1"/>
      <c r="M554" s="1"/>
      <c r="N554" s="1"/>
      <c r="O554" s="1"/>
      <c r="P554" s="1"/>
      <c r="Q554" s="1"/>
      <c r="R554" s="1"/>
      <c r="S554" s="1"/>
    </row>
    <row r="555" spans="12:19" ht="51.75" customHeight="1" x14ac:dyDescent="0.3">
      <c r="L555" s="1"/>
      <c r="M555" s="1"/>
      <c r="N555" s="1"/>
      <c r="O555" s="1"/>
      <c r="P555" s="1"/>
      <c r="Q555" s="1"/>
      <c r="R555" s="1"/>
      <c r="S555" s="1"/>
    </row>
    <row r="556" spans="12:19" ht="24.95" customHeight="1" x14ac:dyDescent="0.3">
      <c r="L556" s="1"/>
      <c r="M556" s="1"/>
      <c r="N556" s="1"/>
      <c r="O556" s="1"/>
      <c r="P556" s="1"/>
      <c r="Q556" s="1"/>
      <c r="R556" s="1"/>
      <c r="S556" s="1"/>
    </row>
    <row r="557" spans="12:19" ht="24.95" customHeight="1" x14ac:dyDescent="0.3">
      <c r="L557" s="1"/>
      <c r="M557" s="1"/>
      <c r="N557" s="1"/>
      <c r="O557" s="1"/>
      <c r="P557" s="1"/>
      <c r="Q557" s="1"/>
      <c r="R557" s="1"/>
      <c r="S557" s="1"/>
    </row>
    <row r="558" spans="12:19" ht="24.9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12:19" ht="24.9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12:19" ht="51.7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2:19" ht="24.9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2:19" ht="24.9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2:19" ht="24.95" customHeight="1" x14ac:dyDescent="0.3">
      <c r="L563" s="1"/>
      <c r="M563" s="1"/>
      <c r="N563" s="1"/>
      <c r="O563" s="1"/>
      <c r="P563" s="1"/>
      <c r="Q563" s="1"/>
      <c r="R563" s="1"/>
      <c r="S563" s="1"/>
    </row>
    <row r="564" spans="12:19" ht="24.9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2:19" ht="75.7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2:19" ht="24.95" customHeight="1" x14ac:dyDescent="0.3">
      <c r="L566" s="1"/>
      <c r="M566" s="1"/>
      <c r="N566" s="1"/>
      <c r="O566" s="1"/>
      <c r="P566" s="1"/>
      <c r="Q566" s="1"/>
      <c r="R566" s="1"/>
      <c r="S566" s="1"/>
    </row>
    <row r="567" spans="12:19" ht="24.9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2:19" ht="24.9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2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2:19" ht="96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2:19" x14ac:dyDescent="0.3">
      <c r="L571" s="1"/>
      <c r="M571" s="1"/>
      <c r="N571" s="1"/>
      <c r="O571" s="1"/>
      <c r="P571" s="1"/>
      <c r="Q571" s="1"/>
      <c r="R571" s="1"/>
      <c r="S571" s="1"/>
    </row>
    <row r="572" spans="12:19" x14ac:dyDescent="0.3">
      <c r="L572" s="1"/>
      <c r="M572" s="1"/>
      <c r="N572" s="1"/>
      <c r="O572" s="1"/>
      <c r="P572" s="1"/>
      <c r="Q572" s="1"/>
      <c r="R572" s="1"/>
      <c r="S572" s="1"/>
    </row>
    <row r="573" spans="12:19" x14ac:dyDescent="0.3">
      <c r="L573" s="1"/>
      <c r="M573" s="1"/>
      <c r="N573" s="1"/>
      <c r="O573" s="1"/>
      <c r="P573" s="1"/>
      <c r="Q573" s="1"/>
      <c r="R573" s="1"/>
      <c r="S573" s="1"/>
    </row>
    <row r="574" spans="12:19" x14ac:dyDescent="0.3">
      <c r="L574" s="1"/>
      <c r="M574" s="1"/>
      <c r="N574" s="1"/>
      <c r="O574" s="1"/>
      <c r="P574" s="1"/>
      <c r="Q574" s="1"/>
      <c r="R574" s="1"/>
      <c r="S574" s="1"/>
    </row>
    <row r="575" spans="12:19" ht="49.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2:19" x14ac:dyDescent="0.3">
      <c r="L576" s="1"/>
      <c r="M576" s="1"/>
      <c r="N576" s="1"/>
      <c r="O576" s="1"/>
      <c r="P576" s="1"/>
      <c r="Q576" s="1"/>
      <c r="R576" s="1"/>
      <c r="S576" s="1"/>
    </row>
    <row r="577" spans="12:19" x14ac:dyDescent="0.3">
      <c r="L577" s="1"/>
      <c r="M577" s="1"/>
      <c r="N577" s="1"/>
      <c r="O577" s="1"/>
      <c r="P577" s="1"/>
      <c r="Q577" s="1"/>
      <c r="R577" s="1"/>
      <c r="S577" s="1"/>
    </row>
    <row r="578" spans="12:19" x14ac:dyDescent="0.3">
      <c r="L578" s="1"/>
      <c r="M578" s="1"/>
      <c r="N578" s="1"/>
      <c r="O578" s="1"/>
      <c r="P578" s="1"/>
      <c r="Q578" s="1"/>
      <c r="R578" s="1"/>
      <c r="S578" s="1"/>
    </row>
    <row r="579" spans="12:19" x14ac:dyDescent="0.3">
      <c r="L579" s="1"/>
      <c r="M579" s="1"/>
      <c r="N579" s="1"/>
      <c r="O579" s="1"/>
      <c r="P579" s="1"/>
      <c r="Q579" s="1"/>
      <c r="R579" s="1"/>
      <c r="S579" s="1"/>
    </row>
    <row r="580" spans="12:19" ht="63.7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x14ac:dyDescent="0.3">
      <c r="L581" s="1"/>
      <c r="M581" s="1"/>
      <c r="N581" s="1"/>
      <c r="O581" s="1"/>
      <c r="P581" s="1"/>
      <c r="Q581" s="1"/>
      <c r="R581" s="1"/>
      <c r="S581" s="1"/>
    </row>
    <row r="582" spans="12:19" x14ac:dyDescent="0.3">
      <c r="L582" s="1"/>
      <c r="M582" s="1"/>
      <c r="N582" s="1"/>
      <c r="O582" s="1"/>
      <c r="P582" s="1"/>
      <c r="Q582" s="1"/>
      <c r="R582" s="1"/>
      <c r="S582" s="1"/>
    </row>
    <row r="583" spans="12:19" x14ac:dyDescent="0.3">
      <c r="L583" s="1"/>
      <c r="M583" s="1"/>
      <c r="N583" s="1"/>
      <c r="O583" s="1"/>
      <c r="P583" s="1"/>
      <c r="Q583" s="1"/>
      <c r="R583" s="1"/>
      <c r="S583" s="1"/>
    </row>
    <row r="584" spans="12:19" ht="30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51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x14ac:dyDescent="0.3">
      <c r="L586" s="1"/>
      <c r="M586" s="1"/>
      <c r="N586" s="1"/>
      <c r="O586" s="1"/>
      <c r="P586" s="1"/>
      <c r="Q586" s="1"/>
      <c r="R586" s="1"/>
      <c r="S586" s="1"/>
    </row>
    <row r="587" spans="12:19" x14ac:dyDescent="0.3">
      <c r="L587" s="1"/>
      <c r="M587" s="1"/>
      <c r="N587" s="1"/>
      <c r="O587" s="1"/>
      <c r="P587" s="1"/>
      <c r="Q587" s="1"/>
      <c r="R587" s="1"/>
      <c r="S587" s="1"/>
    </row>
    <row r="588" spans="12:19" x14ac:dyDescent="0.3">
      <c r="L588" s="1"/>
      <c r="M588" s="1"/>
      <c r="N588" s="1"/>
      <c r="O588" s="1"/>
      <c r="P588" s="1"/>
      <c r="Q588" s="1"/>
      <c r="R588" s="1"/>
      <c r="S588" s="1"/>
    </row>
    <row r="589" spans="12:19" x14ac:dyDescent="0.3">
      <c r="L589" s="1"/>
      <c r="M589" s="1"/>
      <c r="N589" s="1"/>
      <c r="O589" s="1"/>
      <c r="P589" s="1"/>
      <c r="Q589" s="1"/>
      <c r="R589" s="1"/>
      <c r="S589" s="1"/>
    </row>
    <row r="590" spans="12:19" ht="7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24.95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ht="24.95" customHeight="1" x14ac:dyDescent="0.3">
      <c r="L594" s="1"/>
      <c r="M594" s="1"/>
      <c r="N594" s="1"/>
      <c r="O594" s="1"/>
      <c r="P594" s="1"/>
      <c r="Q594" s="1"/>
      <c r="R594" s="1"/>
      <c r="S594" s="1"/>
    </row>
    <row r="595" spans="12:19" ht="55.5" customHeight="1" thickBot="1" x14ac:dyDescent="0.35">
      <c r="L595" s="1"/>
      <c r="M595" s="1"/>
      <c r="N595" s="1"/>
      <c r="O595" s="1"/>
      <c r="P595" s="1"/>
      <c r="Q595" s="1"/>
      <c r="R595" s="1"/>
      <c r="S595" s="1"/>
    </row>
    <row r="596" spans="12:19" ht="20.25" customHeight="1" thickBot="1" x14ac:dyDescent="0.35">
      <c r="L596" s="57"/>
      <c r="M596" s="57"/>
      <c r="N596" s="57"/>
      <c r="O596" s="57"/>
      <c r="P596" s="57"/>
      <c r="Q596" s="57"/>
      <c r="R596" s="57"/>
      <c r="S596" s="58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x14ac:dyDescent="0.3">
      <c r="O603" s="52"/>
    </row>
    <row r="604" spans="12:19" x14ac:dyDescent="0.3">
      <c r="N604" s="29"/>
      <c r="O604" s="52"/>
    </row>
    <row r="605" spans="12:19" ht="30" x14ac:dyDescent="0.4">
      <c r="L605" s="43"/>
      <c r="M605" s="42"/>
      <c r="N605" s="42"/>
      <c r="O605" s="41" t="s">
        <v>37</v>
      </c>
      <c r="P605" s="44"/>
      <c r="Q605" s="55"/>
      <c r="R605" s="44"/>
      <c r="S605" s="44"/>
    </row>
    <row r="606" spans="12:19" x14ac:dyDescent="0.3">
      <c r="O606" s="52"/>
      <c r="Q606" s="56"/>
    </row>
    <row r="607" spans="12:19" x14ac:dyDescent="0.3">
      <c r="O607" s="52"/>
      <c r="Q607" s="56"/>
    </row>
    <row r="608" spans="12:19" x14ac:dyDescent="0.3">
      <c r="O608" s="52"/>
      <c r="Q608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7" right="0.7" top="0.75" bottom="0.75" header="0.3" footer="0.3"/>
  <pageSetup paperSize="9" scale="38" fitToHeight="0" orientation="landscape" r:id="rId1"/>
  <rowBreaks count="2" manualBreakCount="2">
    <brk id="43" min="2" max="10" man="1"/>
    <brk id="83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Пользователь</cp:lastModifiedBy>
  <cp:lastPrinted>2022-07-29T12:38:19Z</cp:lastPrinted>
  <dcterms:created xsi:type="dcterms:W3CDTF">2016-02-05T07:01:02Z</dcterms:created>
  <dcterms:modified xsi:type="dcterms:W3CDTF">2022-07-29T12:38:31Z</dcterms:modified>
</cp:coreProperties>
</file>